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<sst xmlns="http://schemas.openxmlformats.org/spreadsheetml/2006/main" count="107" uniqueCount="104">
  <si>
    <t>附件2</t>
  </si>
  <si>
    <t>干驿镇2025年各村党报党刊订阅明细表</t>
  </si>
  <si>
    <t>村名</t>
  </si>
  <si>
    <t>统一社会信用代码</t>
  </si>
  <si>
    <t>户名全称</t>
  </si>
  <si>
    <t>联系人</t>
  </si>
  <si>
    <t>联系方式</t>
  </si>
  <si>
    <t>人口</t>
  </si>
  <si>
    <t>《人民日报》</t>
  </si>
  <si>
    <t>《农村新报》</t>
  </si>
  <si>
    <t>《湖北日报》</t>
  </si>
  <si>
    <t>《天门日报》</t>
  </si>
  <si>
    <t>金额</t>
  </si>
  <si>
    <t>数量</t>
  </si>
  <si>
    <t>288/份</t>
  </si>
  <si>
    <t>168/份</t>
  </si>
  <si>
    <t>496/份</t>
  </si>
  <si>
    <t>228/份</t>
  </si>
  <si>
    <t>八团村</t>
  </si>
  <si>
    <t>54429006K26461986N</t>
  </si>
  <si>
    <t>天门市干驿镇八团村村民委员会</t>
  </si>
  <si>
    <t>傅五甫</t>
  </si>
  <si>
    <t>汪河村</t>
  </si>
  <si>
    <t>54429006K26461855T</t>
  </si>
  <si>
    <t>天门市干驿镇汪河村村民委员会</t>
  </si>
  <si>
    <t>左文兵</t>
  </si>
  <si>
    <t>油榨村</t>
  </si>
  <si>
    <t>54429006K26461863M</t>
  </si>
  <si>
    <t>天门市干驿镇油榨村村民委员会</t>
  </si>
  <si>
    <t>刘  磊</t>
  </si>
  <si>
    <t>月池村</t>
  </si>
  <si>
    <t>54429006K26461871G</t>
  </si>
  <si>
    <t>天门市干驿镇月池村村民委员会</t>
  </si>
  <si>
    <t>周  洋</t>
  </si>
  <si>
    <t>小河村</t>
  </si>
  <si>
    <t>54429006K26461847O</t>
  </si>
  <si>
    <t>天门市干驿镇小河村村民委员会</t>
  </si>
  <si>
    <t>胡学均</t>
  </si>
  <si>
    <t>晴滩村</t>
  </si>
  <si>
    <t>54429006K26461994H</t>
  </si>
  <si>
    <t>天门市干驿镇晴滩村村民委员会</t>
  </si>
  <si>
    <t>付月娥</t>
  </si>
  <si>
    <t>17762343036</t>
  </si>
  <si>
    <t>长湖村</t>
  </si>
  <si>
    <t>54429006ME3450008F</t>
  </si>
  <si>
    <t>天门市干驿镇长湖村村民委员会</t>
  </si>
  <si>
    <t>鄢光华</t>
  </si>
  <si>
    <t>界牌村</t>
  </si>
  <si>
    <t>54429006ME34499985</t>
  </si>
  <si>
    <t>天门市干驿镇界牌村村民委员会</t>
  </si>
  <si>
    <t>陈胜云</t>
  </si>
  <si>
    <t>红庙村</t>
  </si>
  <si>
    <t>54429006ME344998X5</t>
  </si>
  <si>
    <t>天门市干驿镇红庙村村民委员会</t>
  </si>
  <si>
    <t>王国良</t>
  </si>
  <si>
    <t>社湖岭村</t>
  </si>
  <si>
    <t>54429006K26462583X</t>
  </si>
  <si>
    <t>天门市干驿镇社湖岭村村民委员会</t>
  </si>
  <si>
    <t>徐元平</t>
  </si>
  <si>
    <t>华严湖村</t>
  </si>
  <si>
    <t>54429006ME3450016A</t>
  </si>
  <si>
    <t>天门市干驿镇华严湖村村民委员会</t>
  </si>
  <si>
    <t>魏振华</t>
  </si>
  <si>
    <t>中和村</t>
  </si>
  <si>
    <t>54429006ME34500320</t>
  </si>
  <si>
    <t>天门市干驿镇中和村村民委员会</t>
  </si>
  <si>
    <t>鲁继州</t>
  </si>
  <si>
    <t>周口村</t>
  </si>
  <si>
    <t>54429006K264618395</t>
  </si>
  <si>
    <t>天门市干驿镇周口村村民委员会</t>
  </si>
  <si>
    <t>周启华</t>
  </si>
  <si>
    <t>团结村</t>
  </si>
  <si>
    <t>54429006ME3449971D</t>
  </si>
  <si>
    <t>天门市干驿镇团结村村民委员会</t>
  </si>
  <si>
    <t>赵  飞</t>
  </si>
  <si>
    <t>陈张村</t>
  </si>
  <si>
    <t>54429006K26461919Q</t>
  </si>
  <si>
    <t>天门市干驿镇陈张村村民委员会</t>
  </si>
  <si>
    <t>张艳华</t>
  </si>
  <si>
    <t>蒋三台村</t>
  </si>
  <si>
    <t>54429006ME3449963J</t>
  </si>
  <si>
    <t>天门市干驿镇蒋三台村村民委员会</t>
  </si>
  <si>
    <t>蒋雄军</t>
  </si>
  <si>
    <t>夹洲村</t>
  </si>
  <si>
    <t>54429006K2646196XU</t>
  </si>
  <si>
    <t>天门市干驿镇夹洲村村民委员会</t>
  </si>
  <si>
    <t>陈文超</t>
  </si>
  <si>
    <t>鲍夹潭村</t>
  </si>
  <si>
    <t>54429006ME3449955P</t>
  </si>
  <si>
    <t>天门市干驿镇鲍夹潭村村民委员会</t>
  </si>
  <si>
    <t>刘佳文</t>
  </si>
  <si>
    <t>松石湖村</t>
  </si>
  <si>
    <t>54429006ME34500245</t>
  </si>
  <si>
    <t>天门市干驿镇松石湖村村民委员会</t>
  </si>
  <si>
    <t>鲁铁军</t>
  </si>
  <si>
    <t>杨巷村</t>
  </si>
  <si>
    <t>54429006K26462647U</t>
  </si>
  <si>
    <t>天门市干驿镇杨巷村村民委员会</t>
  </si>
  <si>
    <t>陈亮峰</t>
  </si>
  <si>
    <t>沙咀村</t>
  </si>
  <si>
    <t>54429006K264626391</t>
  </si>
  <si>
    <t>天门市干驿镇沙咀村村民委员会</t>
  </si>
  <si>
    <t>鄢汉高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</si>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</sst>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黑体"/>
      <charset val="134"/>
    </font>
    <font>
      <sz val="24"/>
      <color theme="1"/>
      <name val="黑体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abSelected="1" topLeftCell="A5" workbookViewId="0">
      <selection activeCell="Q22" sqref="Q22"/>
    </sheetView>
  </sheetViews>
  <sheetFormatPr defaultColWidth="9" defaultRowHeight="13.5"/>
  <cols>
    <col min="1" max="1" width="11.875" style="2" customWidth="1"/>
    <col min="2" max="2" width="19.5" style="2" customWidth="1"/>
    <col min="3" max="3" width="32.75" style="2" customWidth="1"/>
    <col min="4" max="4" width="8.625" style="2" customWidth="1"/>
    <col min="5" max="5" width="13" style="2" customWidth="1"/>
    <col min="6" max="6" width="9.125" style="2" customWidth="1"/>
    <col min="7" max="7" width="9.625" style="2" customWidth="1"/>
    <col min="8" max="15" width="11.625" style="2" customWidth="1"/>
    <col min="16" max="21" width="7.625" style="2" customWidth="1"/>
    <col min="22" max="16384" width="9" style="2"/>
  </cols>
  <sheetData>
    <row r="1" ht="27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4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/>
      <c r="I3" s="13" t="s">
        <v>9</v>
      </c>
      <c r="J3" s="13"/>
      <c r="K3" s="8" t="s">
        <v>10</v>
      </c>
      <c r="L3" s="8"/>
      <c r="M3" s="8" t="s">
        <v>11</v>
      </c>
      <c r="N3" s="8"/>
      <c r="O3" s="14" t="s">
        <v>12</v>
      </c>
    </row>
    <row r="4" ht="20" customHeight="1" spans="1:15">
      <c r="A4" s="6"/>
      <c r="B4" s="9"/>
      <c r="C4" s="9"/>
      <c r="D4" s="9"/>
      <c r="E4" s="9"/>
      <c r="F4" s="8"/>
      <c r="G4" s="8" t="s">
        <v>13</v>
      </c>
      <c r="H4" s="8" t="s">
        <v>14</v>
      </c>
      <c r="I4" s="8" t="s">
        <v>13</v>
      </c>
      <c r="J4" s="8" t="s">
        <v>15</v>
      </c>
      <c r="K4" s="8" t="s">
        <v>13</v>
      </c>
      <c r="L4" s="8" t="s">
        <v>16</v>
      </c>
      <c r="M4" s="8" t="s">
        <v>13</v>
      </c>
      <c r="N4" s="8" t="s">
        <v>17</v>
      </c>
      <c r="O4" s="15"/>
    </row>
    <row r="5" s="1" customFormat="1" ht="25" customHeight="1" spans="1:15">
      <c r="A5" s="10" t="s">
        <v>18</v>
      </c>
      <c r="B5" s="10" t="s">
        <v>19</v>
      </c>
      <c r="C5" s="10" t="s">
        <v>20</v>
      </c>
      <c r="D5" s="10" t="s">
        <v>21</v>
      </c>
      <c r="E5" s="10">
        <v>13117116656</v>
      </c>
      <c r="F5" s="10">
        <v>2672</v>
      </c>
      <c r="G5" s="11">
        <v>1</v>
      </c>
      <c r="H5" s="11">
        <f>G5*288</f>
        <v>288</v>
      </c>
      <c r="I5" s="11">
        <v>3</v>
      </c>
      <c r="J5" s="11">
        <v>504</v>
      </c>
      <c r="K5" s="11">
        <v>1</v>
      </c>
      <c r="L5" s="11">
        <f>K5*496</f>
        <v>496</v>
      </c>
      <c r="M5" s="11">
        <v>6</v>
      </c>
      <c r="N5" s="11">
        <f>M5*228</f>
        <v>1368</v>
      </c>
      <c r="O5" s="11">
        <f>H5+J5+L5+N5</f>
        <v>2656</v>
      </c>
    </row>
    <row r="6" s="1" customFormat="1" ht="25" customHeight="1" spans="1:15">
      <c r="A6" s="10" t="s">
        <v>22</v>
      </c>
      <c r="B6" s="10" t="s">
        <v>23</v>
      </c>
      <c r="C6" s="10" t="s">
        <v>24</v>
      </c>
      <c r="D6" s="10" t="s">
        <v>25</v>
      </c>
      <c r="E6" s="10">
        <v>13986940027</v>
      </c>
      <c r="F6" s="10">
        <v>2282</v>
      </c>
      <c r="G6" s="11">
        <v>2</v>
      </c>
      <c r="H6" s="11">
        <f t="shared" ref="H6:H26" si="0">G6*288</f>
        <v>576</v>
      </c>
      <c r="I6" s="11">
        <v>2</v>
      </c>
      <c r="J6" s="11">
        <f>I6*168</f>
        <v>336</v>
      </c>
      <c r="K6" s="11">
        <v>0</v>
      </c>
      <c r="L6" s="11">
        <v>0</v>
      </c>
      <c r="M6" s="11">
        <v>6</v>
      </c>
      <c r="N6" s="11">
        <f t="shared" ref="N6:N26" si="1">M6*228</f>
        <v>1368</v>
      </c>
      <c r="O6" s="11">
        <f t="shared" ref="O6:O25" si="2">H6+J6+L6+N6</f>
        <v>2280</v>
      </c>
    </row>
    <row r="7" s="1" customFormat="1" ht="25" customHeight="1" spans="1:15">
      <c r="A7" s="10" t="s">
        <v>26</v>
      </c>
      <c r="B7" s="10" t="s">
        <v>27</v>
      </c>
      <c r="C7" s="10" t="s">
        <v>28</v>
      </c>
      <c r="D7" s="10" t="s">
        <v>29</v>
      </c>
      <c r="E7" s="10">
        <v>15706281127</v>
      </c>
      <c r="F7" s="10">
        <v>2325</v>
      </c>
      <c r="G7" s="11">
        <v>2</v>
      </c>
      <c r="H7" s="11">
        <f t="shared" si="0"/>
        <v>576</v>
      </c>
      <c r="I7" s="11">
        <v>2</v>
      </c>
      <c r="J7" s="11">
        <v>336</v>
      </c>
      <c r="K7" s="11">
        <v>1</v>
      </c>
      <c r="L7" s="11">
        <f t="shared" ref="L6:L26" si="3">K7*496</f>
        <v>496</v>
      </c>
      <c r="M7" s="11">
        <v>4</v>
      </c>
      <c r="N7" s="11">
        <f t="shared" si="1"/>
        <v>912</v>
      </c>
      <c r="O7" s="11">
        <f t="shared" si="2"/>
        <v>2320</v>
      </c>
    </row>
    <row r="8" s="1" customFormat="1" ht="25" customHeight="1" spans="1:15">
      <c r="A8" s="10" t="s">
        <v>30</v>
      </c>
      <c r="B8" s="10" t="s">
        <v>31</v>
      </c>
      <c r="C8" s="10" t="s">
        <v>32</v>
      </c>
      <c r="D8" s="10" t="s">
        <v>33</v>
      </c>
      <c r="E8" s="10">
        <v>18171950379</v>
      </c>
      <c r="F8" s="10">
        <v>2443</v>
      </c>
      <c r="G8" s="11">
        <v>3</v>
      </c>
      <c r="H8" s="11">
        <f t="shared" si="0"/>
        <v>864</v>
      </c>
      <c r="I8" s="11">
        <v>1</v>
      </c>
      <c r="J8" s="11">
        <f>I8*168</f>
        <v>168</v>
      </c>
      <c r="K8" s="11">
        <v>1</v>
      </c>
      <c r="L8" s="11">
        <f t="shared" si="3"/>
        <v>496</v>
      </c>
      <c r="M8" s="11">
        <v>4</v>
      </c>
      <c r="N8" s="11">
        <f t="shared" si="1"/>
        <v>912</v>
      </c>
      <c r="O8" s="11">
        <f t="shared" si="2"/>
        <v>2440</v>
      </c>
    </row>
    <row r="9" s="1" customFormat="1" ht="25" customHeight="1" spans="1:15">
      <c r="A9" s="10" t="s">
        <v>34</v>
      </c>
      <c r="B9" s="10" t="s">
        <v>35</v>
      </c>
      <c r="C9" s="10" t="s">
        <v>36</v>
      </c>
      <c r="D9" s="10" t="s">
        <v>37</v>
      </c>
      <c r="E9" s="10">
        <v>13997973295</v>
      </c>
      <c r="F9" s="10">
        <v>1912</v>
      </c>
      <c r="G9" s="11">
        <v>2</v>
      </c>
      <c r="H9" s="11">
        <f t="shared" si="0"/>
        <v>576</v>
      </c>
      <c r="I9" s="11">
        <v>1</v>
      </c>
      <c r="J9" s="11">
        <f>I9*168</f>
        <v>168</v>
      </c>
      <c r="K9" s="11">
        <v>0</v>
      </c>
      <c r="L9" s="11">
        <f t="shared" si="3"/>
        <v>0</v>
      </c>
      <c r="M9" s="11">
        <v>5</v>
      </c>
      <c r="N9" s="11">
        <f t="shared" si="1"/>
        <v>1140</v>
      </c>
      <c r="O9" s="11">
        <f t="shared" si="2"/>
        <v>1884</v>
      </c>
    </row>
    <row r="10" s="1" customFormat="1" ht="25" customHeight="1" spans="1:15">
      <c r="A10" s="10" t="s">
        <v>38</v>
      </c>
      <c r="B10" s="10" t="s">
        <v>39</v>
      </c>
      <c r="C10" s="10" t="s">
        <v>40</v>
      </c>
      <c r="D10" s="10" t="s">
        <v>41</v>
      </c>
      <c r="E10" s="10" t="s">
        <v>42</v>
      </c>
      <c r="F10" s="10">
        <v>1577</v>
      </c>
      <c r="G10" s="11">
        <v>0</v>
      </c>
      <c r="H10" s="11">
        <f t="shared" si="0"/>
        <v>0</v>
      </c>
      <c r="I10" s="11">
        <v>1</v>
      </c>
      <c r="J10" s="11">
        <f>I10*168</f>
        <v>168</v>
      </c>
      <c r="K10" s="11">
        <v>1</v>
      </c>
      <c r="L10" s="11">
        <f t="shared" si="3"/>
        <v>496</v>
      </c>
      <c r="M10" s="11">
        <v>4</v>
      </c>
      <c r="N10" s="11">
        <f t="shared" si="1"/>
        <v>912</v>
      </c>
      <c r="O10" s="11">
        <f t="shared" si="2"/>
        <v>1576</v>
      </c>
    </row>
    <row r="11" s="1" customFormat="1" ht="25" customHeight="1" spans="1:15">
      <c r="A11" s="10" t="s">
        <v>43</v>
      </c>
      <c r="B11" s="10" t="s">
        <v>44</v>
      </c>
      <c r="C11" s="10" t="s">
        <v>45</v>
      </c>
      <c r="D11" s="10" t="s">
        <v>46</v>
      </c>
      <c r="E11" s="10">
        <v>15871939715</v>
      </c>
      <c r="F11" s="10">
        <v>1784</v>
      </c>
      <c r="G11" s="11">
        <v>3</v>
      </c>
      <c r="H11" s="11">
        <f t="shared" si="0"/>
        <v>864</v>
      </c>
      <c r="I11" s="11">
        <v>0</v>
      </c>
      <c r="J11" s="11">
        <v>0</v>
      </c>
      <c r="K11" s="11">
        <v>0</v>
      </c>
      <c r="L11" s="11">
        <f t="shared" si="3"/>
        <v>0</v>
      </c>
      <c r="M11" s="11">
        <v>4</v>
      </c>
      <c r="N11" s="11">
        <f t="shared" si="1"/>
        <v>912</v>
      </c>
      <c r="O11" s="11">
        <f t="shared" si="2"/>
        <v>1776</v>
      </c>
    </row>
    <row r="12" s="1" customFormat="1" ht="25" customHeight="1" spans="1:15">
      <c r="A12" s="10" t="s">
        <v>47</v>
      </c>
      <c r="B12" s="10" t="s">
        <v>48</v>
      </c>
      <c r="C12" s="10" t="s">
        <v>49</v>
      </c>
      <c r="D12" s="10" t="s">
        <v>50</v>
      </c>
      <c r="E12" s="10">
        <v>18986938746</v>
      </c>
      <c r="F12" s="10">
        <v>2812</v>
      </c>
      <c r="G12" s="11">
        <v>6</v>
      </c>
      <c r="H12" s="11">
        <f t="shared" si="0"/>
        <v>1728</v>
      </c>
      <c r="I12" s="11">
        <v>1</v>
      </c>
      <c r="J12" s="11">
        <f t="shared" ref="J12:J25" si="4">I12*168</f>
        <v>168</v>
      </c>
      <c r="K12" s="11">
        <v>0</v>
      </c>
      <c r="L12" s="11">
        <f t="shared" si="3"/>
        <v>0</v>
      </c>
      <c r="M12" s="11">
        <v>4</v>
      </c>
      <c r="N12" s="11">
        <f t="shared" si="1"/>
        <v>912</v>
      </c>
      <c r="O12" s="11">
        <f t="shared" si="2"/>
        <v>2808</v>
      </c>
    </row>
    <row r="13" s="1" customFormat="1" ht="25" customHeight="1" spans="1:15">
      <c r="A13" s="10" t="s">
        <v>51</v>
      </c>
      <c r="B13" s="10" t="s">
        <v>52</v>
      </c>
      <c r="C13" s="10" t="s">
        <v>53</v>
      </c>
      <c r="D13" s="10" t="s">
        <v>54</v>
      </c>
      <c r="E13" s="10">
        <v>13581319798</v>
      </c>
      <c r="F13" s="10">
        <v>2928</v>
      </c>
      <c r="G13" s="11">
        <v>2</v>
      </c>
      <c r="H13" s="11">
        <f t="shared" si="0"/>
        <v>576</v>
      </c>
      <c r="I13" s="11">
        <v>4</v>
      </c>
      <c r="J13" s="11">
        <f t="shared" si="4"/>
        <v>672</v>
      </c>
      <c r="K13" s="11">
        <v>2</v>
      </c>
      <c r="L13" s="11">
        <f t="shared" si="3"/>
        <v>992</v>
      </c>
      <c r="M13" s="11">
        <v>3</v>
      </c>
      <c r="N13" s="11">
        <f t="shared" si="1"/>
        <v>684</v>
      </c>
      <c r="O13" s="11">
        <f t="shared" si="2"/>
        <v>2924</v>
      </c>
    </row>
    <row r="14" s="1" customFormat="1" ht="25" customHeight="1" spans="1:15">
      <c r="A14" s="10" t="s">
        <v>55</v>
      </c>
      <c r="B14" s="10" t="s">
        <v>56</v>
      </c>
      <c r="C14" s="10" t="s">
        <v>57</v>
      </c>
      <c r="D14" s="10" t="s">
        <v>58</v>
      </c>
      <c r="E14" s="10">
        <v>15907227388</v>
      </c>
      <c r="F14" s="10">
        <v>1953</v>
      </c>
      <c r="G14" s="11">
        <v>2</v>
      </c>
      <c r="H14" s="11">
        <f t="shared" si="0"/>
        <v>576</v>
      </c>
      <c r="I14" s="11">
        <v>1</v>
      </c>
      <c r="J14" s="11">
        <f t="shared" si="4"/>
        <v>168</v>
      </c>
      <c r="K14" s="11">
        <v>1</v>
      </c>
      <c r="L14" s="11">
        <f t="shared" si="3"/>
        <v>496</v>
      </c>
      <c r="M14" s="11">
        <v>3</v>
      </c>
      <c r="N14" s="11">
        <f t="shared" si="1"/>
        <v>684</v>
      </c>
      <c r="O14" s="11">
        <f t="shared" si="2"/>
        <v>1924</v>
      </c>
    </row>
    <row r="15" s="1" customFormat="1" ht="25" customHeight="1" spans="1:15">
      <c r="A15" s="10" t="s">
        <v>59</v>
      </c>
      <c r="B15" s="10" t="s">
        <v>60</v>
      </c>
      <c r="C15" s="10" t="s">
        <v>61</v>
      </c>
      <c r="D15" s="10" t="s">
        <v>62</v>
      </c>
      <c r="E15" s="10">
        <v>13085137787</v>
      </c>
      <c r="F15" s="10">
        <v>1987</v>
      </c>
      <c r="G15" s="11">
        <v>1</v>
      </c>
      <c r="H15" s="11">
        <f t="shared" si="0"/>
        <v>288</v>
      </c>
      <c r="I15" s="11">
        <v>3</v>
      </c>
      <c r="J15" s="11">
        <f t="shared" si="4"/>
        <v>504</v>
      </c>
      <c r="K15" s="11">
        <v>1</v>
      </c>
      <c r="L15" s="11">
        <f t="shared" si="3"/>
        <v>496</v>
      </c>
      <c r="M15" s="11">
        <v>3</v>
      </c>
      <c r="N15" s="11">
        <f t="shared" si="1"/>
        <v>684</v>
      </c>
      <c r="O15" s="11">
        <f t="shared" si="2"/>
        <v>1972</v>
      </c>
    </row>
    <row r="16" s="1" customFormat="1" ht="25" customHeight="1" spans="1:15">
      <c r="A16" s="10" t="s">
        <v>63</v>
      </c>
      <c r="B16" s="10" t="s">
        <v>64</v>
      </c>
      <c r="C16" s="10" t="s">
        <v>65</v>
      </c>
      <c r="D16" s="10" t="s">
        <v>66</v>
      </c>
      <c r="E16" s="10">
        <v>15586297063</v>
      </c>
      <c r="F16" s="10">
        <v>2955</v>
      </c>
      <c r="G16" s="11">
        <v>3</v>
      </c>
      <c r="H16" s="11">
        <f t="shared" si="0"/>
        <v>864</v>
      </c>
      <c r="I16" s="11">
        <v>1</v>
      </c>
      <c r="J16" s="11">
        <f t="shared" si="4"/>
        <v>168</v>
      </c>
      <c r="K16" s="11">
        <v>2</v>
      </c>
      <c r="L16" s="11">
        <f t="shared" si="3"/>
        <v>992</v>
      </c>
      <c r="M16" s="11">
        <v>4</v>
      </c>
      <c r="N16" s="11">
        <f t="shared" si="1"/>
        <v>912</v>
      </c>
      <c r="O16" s="11">
        <f t="shared" si="2"/>
        <v>2936</v>
      </c>
    </row>
    <row r="17" s="1" customFormat="1" ht="25" customHeight="1" spans="1:15">
      <c r="A17" s="10" t="s">
        <v>67</v>
      </c>
      <c r="B17" s="10" t="s">
        <v>68</v>
      </c>
      <c r="C17" s="10" t="s">
        <v>69</v>
      </c>
      <c r="D17" s="10" t="s">
        <v>70</v>
      </c>
      <c r="E17" s="10">
        <v>13972183619</v>
      </c>
      <c r="F17" s="10">
        <v>2897</v>
      </c>
      <c r="G17" s="11">
        <v>4</v>
      </c>
      <c r="H17" s="11">
        <f t="shared" si="0"/>
        <v>1152</v>
      </c>
      <c r="I17" s="11">
        <v>2</v>
      </c>
      <c r="J17" s="11">
        <f t="shared" si="4"/>
        <v>336</v>
      </c>
      <c r="K17" s="11">
        <v>1</v>
      </c>
      <c r="L17" s="11">
        <f t="shared" si="3"/>
        <v>496</v>
      </c>
      <c r="M17" s="11">
        <v>4</v>
      </c>
      <c r="N17" s="11">
        <f t="shared" si="1"/>
        <v>912</v>
      </c>
      <c r="O17" s="11">
        <f t="shared" si="2"/>
        <v>2896</v>
      </c>
    </row>
    <row r="18" s="1" customFormat="1" ht="25" customHeight="1" spans="1:15">
      <c r="A18" s="10" t="s">
        <v>71</v>
      </c>
      <c r="B18" s="10" t="s">
        <v>72</v>
      </c>
      <c r="C18" s="10" t="s">
        <v>73</v>
      </c>
      <c r="D18" s="10" t="s">
        <v>74</v>
      </c>
      <c r="E18" s="10">
        <v>15871928320</v>
      </c>
      <c r="F18" s="10">
        <v>3055</v>
      </c>
      <c r="G18" s="11">
        <v>1</v>
      </c>
      <c r="H18" s="11">
        <f t="shared" si="0"/>
        <v>288</v>
      </c>
      <c r="I18" s="11">
        <v>1</v>
      </c>
      <c r="J18" s="11">
        <f t="shared" si="4"/>
        <v>168</v>
      </c>
      <c r="K18" s="11">
        <v>2</v>
      </c>
      <c r="L18" s="11">
        <f t="shared" si="3"/>
        <v>992</v>
      </c>
      <c r="M18" s="11">
        <v>7</v>
      </c>
      <c r="N18" s="11">
        <f t="shared" si="1"/>
        <v>1596</v>
      </c>
      <c r="O18" s="11">
        <f t="shared" si="2"/>
        <v>3044</v>
      </c>
    </row>
    <row r="19" s="1" customFormat="1" ht="25" customHeight="1" spans="1:15">
      <c r="A19" s="10" t="s">
        <v>75</v>
      </c>
      <c r="B19" s="10" t="s">
        <v>76</v>
      </c>
      <c r="C19" s="10" t="s">
        <v>77</v>
      </c>
      <c r="D19" s="10" t="s">
        <v>78</v>
      </c>
      <c r="E19" s="10">
        <v>18272408063</v>
      </c>
      <c r="F19" s="10">
        <v>1809</v>
      </c>
      <c r="G19" s="11">
        <v>0</v>
      </c>
      <c r="H19" s="11">
        <f t="shared" si="0"/>
        <v>0</v>
      </c>
      <c r="I19" s="11">
        <v>1</v>
      </c>
      <c r="J19" s="11">
        <f t="shared" si="4"/>
        <v>168</v>
      </c>
      <c r="K19" s="11">
        <v>1</v>
      </c>
      <c r="L19" s="11">
        <f t="shared" si="3"/>
        <v>496</v>
      </c>
      <c r="M19" s="11">
        <v>5</v>
      </c>
      <c r="N19" s="11">
        <f t="shared" si="1"/>
        <v>1140</v>
      </c>
      <c r="O19" s="11">
        <f t="shared" si="2"/>
        <v>1804</v>
      </c>
    </row>
    <row r="20" s="1" customFormat="1" ht="25" customHeight="1" spans="1:15">
      <c r="A20" s="10" t="s">
        <v>79</v>
      </c>
      <c r="B20" s="10" t="s">
        <v>80</v>
      </c>
      <c r="C20" s="10" t="s">
        <v>81</v>
      </c>
      <c r="D20" s="10" t="s">
        <v>82</v>
      </c>
      <c r="E20" s="10">
        <v>13697387996</v>
      </c>
      <c r="F20" s="10">
        <v>2494</v>
      </c>
      <c r="G20" s="11">
        <v>2</v>
      </c>
      <c r="H20" s="11">
        <f t="shared" si="0"/>
        <v>576</v>
      </c>
      <c r="I20" s="11">
        <v>3</v>
      </c>
      <c r="J20" s="11">
        <f t="shared" si="4"/>
        <v>504</v>
      </c>
      <c r="K20" s="11">
        <v>1</v>
      </c>
      <c r="L20" s="11">
        <f t="shared" si="3"/>
        <v>496</v>
      </c>
      <c r="M20" s="11">
        <v>4</v>
      </c>
      <c r="N20" s="11">
        <f t="shared" si="1"/>
        <v>912</v>
      </c>
      <c r="O20" s="11">
        <f t="shared" si="2"/>
        <v>2488</v>
      </c>
    </row>
    <row r="21" s="1" customFormat="1" ht="25" customHeight="1" spans="1:15">
      <c r="A21" s="10" t="s">
        <v>83</v>
      </c>
      <c r="B21" s="10" t="s">
        <v>84</v>
      </c>
      <c r="C21" s="10" t="s">
        <v>85</v>
      </c>
      <c r="D21" s="10" t="s">
        <v>86</v>
      </c>
      <c r="E21" s="10">
        <v>13477456971</v>
      </c>
      <c r="F21" s="10">
        <v>1887</v>
      </c>
      <c r="G21" s="11">
        <v>2</v>
      </c>
      <c r="H21" s="11">
        <f t="shared" si="0"/>
        <v>576</v>
      </c>
      <c r="I21" s="11">
        <v>1</v>
      </c>
      <c r="J21" s="11">
        <f t="shared" si="4"/>
        <v>168</v>
      </c>
      <c r="K21" s="11">
        <v>0</v>
      </c>
      <c r="L21" s="11">
        <f t="shared" si="3"/>
        <v>0</v>
      </c>
      <c r="M21" s="11">
        <v>5</v>
      </c>
      <c r="N21" s="11">
        <f t="shared" si="1"/>
        <v>1140</v>
      </c>
      <c r="O21" s="11">
        <f t="shared" si="2"/>
        <v>1884</v>
      </c>
    </row>
    <row r="22" s="1" customFormat="1" ht="25" customHeight="1" spans="1:15">
      <c r="A22" s="10" t="s">
        <v>87</v>
      </c>
      <c r="B22" s="10" t="s">
        <v>88</v>
      </c>
      <c r="C22" s="10" t="s">
        <v>89</v>
      </c>
      <c r="D22" s="10" t="s">
        <v>90</v>
      </c>
      <c r="E22" s="10">
        <v>18571500246</v>
      </c>
      <c r="F22" s="10">
        <v>3683</v>
      </c>
      <c r="G22" s="11">
        <v>4</v>
      </c>
      <c r="H22" s="11">
        <f t="shared" si="0"/>
        <v>1152</v>
      </c>
      <c r="I22" s="11">
        <v>1</v>
      </c>
      <c r="J22" s="11">
        <f t="shared" si="4"/>
        <v>168</v>
      </c>
      <c r="K22" s="11">
        <v>2</v>
      </c>
      <c r="L22" s="11">
        <f t="shared" si="3"/>
        <v>992</v>
      </c>
      <c r="M22" s="11">
        <v>6</v>
      </c>
      <c r="N22" s="11">
        <f t="shared" si="1"/>
        <v>1368</v>
      </c>
      <c r="O22" s="11">
        <f t="shared" si="2"/>
        <v>3680</v>
      </c>
    </row>
    <row r="23" s="1" customFormat="1" ht="25" customHeight="1" spans="1:15">
      <c r="A23" s="10" t="s">
        <v>91</v>
      </c>
      <c r="B23" s="10" t="s">
        <v>92</v>
      </c>
      <c r="C23" s="10" t="s">
        <v>93</v>
      </c>
      <c r="D23" s="10" t="s">
        <v>94</v>
      </c>
      <c r="E23" s="10">
        <v>15027262886</v>
      </c>
      <c r="F23" s="10">
        <v>1807</v>
      </c>
      <c r="G23" s="11">
        <v>0</v>
      </c>
      <c r="H23" s="11">
        <f t="shared" si="0"/>
        <v>0</v>
      </c>
      <c r="I23" s="11">
        <v>1</v>
      </c>
      <c r="J23" s="11">
        <f t="shared" si="4"/>
        <v>168</v>
      </c>
      <c r="K23" s="11">
        <v>1</v>
      </c>
      <c r="L23" s="11">
        <f t="shared" si="3"/>
        <v>496</v>
      </c>
      <c r="M23" s="11">
        <v>5</v>
      </c>
      <c r="N23" s="11">
        <f t="shared" si="1"/>
        <v>1140</v>
      </c>
      <c r="O23" s="11">
        <f t="shared" si="2"/>
        <v>1804</v>
      </c>
    </row>
    <row r="24" s="1" customFormat="1" ht="25" customHeight="1" spans="1:15">
      <c r="A24" s="10" t="s">
        <v>95</v>
      </c>
      <c r="B24" s="10" t="s">
        <v>96</v>
      </c>
      <c r="C24" s="10" t="s">
        <v>97</v>
      </c>
      <c r="D24" s="10" t="s">
        <v>98</v>
      </c>
      <c r="E24" s="10">
        <v>15027266668</v>
      </c>
      <c r="F24" s="10">
        <v>2443</v>
      </c>
      <c r="G24" s="11">
        <v>3</v>
      </c>
      <c r="H24" s="11">
        <f t="shared" si="0"/>
        <v>864</v>
      </c>
      <c r="I24" s="11">
        <v>1</v>
      </c>
      <c r="J24" s="11">
        <f t="shared" si="4"/>
        <v>168</v>
      </c>
      <c r="K24" s="11">
        <v>1</v>
      </c>
      <c r="L24" s="11">
        <f t="shared" si="3"/>
        <v>496</v>
      </c>
      <c r="M24" s="11">
        <v>4</v>
      </c>
      <c r="N24" s="11">
        <f t="shared" si="1"/>
        <v>912</v>
      </c>
      <c r="O24" s="11">
        <f t="shared" si="2"/>
        <v>2440</v>
      </c>
    </row>
    <row r="25" s="1" customFormat="1" ht="25" customHeight="1" spans="1:15">
      <c r="A25" s="10" t="s">
        <v>99</v>
      </c>
      <c r="B25" s="10" t="s">
        <v>100</v>
      </c>
      <c r="C25" s="10" t="s">
        <v>101</v>
      </c>
      <c r="D25" s="10" t="s">
        <v>102</v>
      </c>
      <c r="E25" s="10">
        <v>13997972903</v>
      </c>
      <c r="F25" s="10">
        <v>2259</v>
      </c>
      <c r="G25" s="11">
        <v>3</v>
      </c>
      <c r="H25" s="11">
        <f t="shared" si="0"/>
        <v>864</v>
      </c>
      <c r="I25" s="11">
        <v>1</v>
      </c>
      <c r="J25" s="11">
        <f t="shared" si="4"/>
        <v>168</v>
      </c>
      <c r="K25" s="11">
        <v>1</v>
      </c>
      <c r="L25" s="11">
        <f t="shared" si="3"/>
        <v>496</v>
      </c>
      <c r="M25" s="11">
        <v>3</v>
      </c>
      <c r="N25" s="11">
        <f t="shared" si="1"/>
        <v>684</v>
      </c>
      <c r="O25" s="11">
        <f t="shared" si="2"/>
        <v>2212</v>
      </c>
    </row>
    <row r="26" ht="25" customHeight="1" spans="1:15">
      <c r="A26" s="12" t="s">
        <v>103</v>
      </c>
      <c r="B26" s="12"/>
      <c r="C26" s="12"/>
      <c r="D26" s="10"/>
      <c r="E26" s="10"/>
      <c r="F26" s="12">
        <f>SUM(F5:F25)</f>
        <v>49964</v>
      </c>
      <c r="G26" s="12">
        <f>SUM(G5:G25)</f>
        <v>46</v>
      </c>
      <c r="H26" s="12">
        <f t="shared" si="0"/>
        <v>13248</v>
      </c>
      <c r="I26" s="12">
        <f>SUM(I5:I25)</f>
        <v>32</v>
      </c>
      <c r="J26" s="12">
        <f>SUM(J5:J25)</f>
        <v>5376</v>
      </c>
      <c r="K26" s="12">
        <f>SUM(K5:K25)</f>
        <v>20</v>
      </c>
      <c r="L26" s="12">
        <f t="shared" si="3"/>
        <v>9920</v>
      </c>
      <c r="M26" s="12">
        <f>SUM(M5:M25)</f>
        <v>93</v>
      </c>
      <c r="N26" s="12">
        <f t="shared" si="1"/>
        <v>21204</v>
      </c>
      <c r="O26" s="12">
        <f>SUM(O5:O25)</f>
        <v>49748</v>
      </c>
    </row>
  </sheetData>
  <mergeCells count="13">
    <mergeCell ref="B1:O1"/>
    <mergeCell ref="A2:O2"/>
    <mergeCell ref="G3:H3"/>
    <mergeCell ref="I3:J3"/>
    <mergeCell ref="K3:L3"/>
    <mergeCell ref="M3:N3"/>
    <mergeCell ref="A3:A4"/>
    <mergeCell ref="B3:B4"/>
    <mergeCell ref="C3:C4"/>
    <mergeCell ref="D3:D4"/>
    <mergeCell ref="E3:E4"/>
    <mergeCell ref="F3:F4"/>
    <mergeCell ref="O3:O4"/>
  </mergeCells>
  <pageMargins left="0.75" right="0.55" top="1" bottom="1" header="0.511805555555556" footer="0.511805555555556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干驿镇</dc:creator>
  <cp:lastModifiedBy>干驿镇</cp:lastModifiedBy>
  <dcterms:created xsi:type="dcterms:W3CDTF">2018-12-12T12:33:00Z</dcterms:created>
  <dcterms:modified xsi:type="dcterms:W3CDTF">2024-12-05T02:28:39Z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851B9075BFD949CA8C8824E6607DF62E_13</vt:lpwstr>
  </property>
  <property fmtid="{D5CDD505-2E9C-101B-9397-08002B2CF9AE}" pid="4" name="KSOReadingLayout">
    <vt:bool>true</vt:bool>
  </property>
</Properties>
</file>